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780" tabRatio="951" activeTab="4"/>
  </bookViews>
  <sheets>
    <sheet name="прил 1 вода" sheetId="1" r:id="rId1"/>
    <sheet name="прил 2 вода" sheetId="2" r:id="rId2"/>
    <sheet name="прил 3 вода" sheetId="3" r:id="rId3"/>
    <sheet name="прил 4 вода" sheetId="4" r:id="rId4"/>
    <sheet name="прил 7 вода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Titles" localSheetId="0">'прил 1 вода'!$5:$8</definedName>
    <definedName name="_xlnm.Print_Area" localSheetId="0">'прил 1 вода'!$A$1:$E$32</definedName>
    <definedName name="стокиобъем11" localSheetId="0">#REF!</definedName>
    <definedName name="стокиобъем11" localSheetId="1">#REF!</definedName>
    <definedName name="стокиобъем11" localSheetId="2">#REF!</definedName>
    <definedName name="стокиобъем11" localSheetId="3">#REF!</definedName>
    <definedName name="стокиобъем11" localSheetId="4">#REF!</definedName>
    <definedName name="стокиобъем11">#REF!</definedName>
    <definedName name="стокиобъем12" localSheetId="0">#REF!</definedName>
    <definedName name="стокиобъем12" localSheetId="1">#REF!</definedName>
    <definedName name="стокиобъем12" localSheetId="2">#REF!</definedName>
    <definedName name="стокиобъем12" localSheetId="3">#REF!</definedName>
    <definedName name="стокиобъем12" localSheetId="4">#REF!</definedName>
    <definedName name="стокиобъем12">#REF!</definedName>
    <definedName name="стокитариф11" localSheetId="0">#REF!</definedName>
    <definedName name="стокитариф11" localSheetId="1">#REF!</definedName>
    <definedName name="стокитариф11" localSheetId="2">#REF!</definedName>
    <definedName name="стокитариф11" localSheetId="3">#REF!</definedName>
    <definedName name="стокитариф11" localSheetId="4">#REF!</definedName>
    <definedName name="стокитариф11">#REF!</definedName>
    <definedName name="стокитариф12" localSheetId="0">#REF!</definedName>
    <definedName name="стокитариф12" localSheetId="1">#REF!</definedName>
    <definedName name="стокитариф12" localSheetId="2">#REF!</definedName>
    <definedName name="стокитариф12" localSheetId="3">#REF!</definedName>
    <definedName name="стокитариф12" localSheetId="4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<sst xmlns="http://schemas.openxmlformats.org/spreadsheetml/2006/main" count="238" uniqueCount="194">
  <si>
    <t>№ п/п</t>
  </si>
  <si>
    <t>Наименование показателей</t>
  </si>
  <si>
    <t>Производственные расходы</t>
  </si>
  <si>
    <t>1.1.</t>
  </si>
  <si>
    <t>1.2.</t>
  </si>
  <si>
    <t>1.2.1.</t>
  </si>
  <si>
    <t>1.2.1.1.</t>
  </si>
  <si>
    <t>1.2.1.2.</t>
  </si>
  <si>
    <t>1.2.2.</t>
  </si>
  <si>
    <t>1.2.3.</t>
  </si>
  <si>
    <t>1.3.</t>
  </si>
  <si>
    <t>1.4.</t>
  </si>
  <si>
    <t>средний разряд</t>
  </si>
  <si>
    <t>1.5.</t>
  </si>
  <si>
    <t>1.6.</t>
  </si>
  <si>
    <t>1.8.</t>
  </si>
  <si>
    <t>Ремонтные расходы</t>
  </si>
  <si>
    <t>2.1.</t>
  </si>
  <si>
    <t>2.2.</t>
  </si>
  <si>
    <t>2.2.1.</t>
  </si>
  <si>
    <t>2.3.</t>
  </si>
  <si>
    <t>2.4.</t>
  </si>
  <si>
    <t>2.5.</t>
  </si>
  <si>
    <t>3.1.</t>
  </si>
  <si>
    <t>3.2.</t>
  </si>
  <si>
    <t>Сбытовые расходы гарантирующих организаций</t>
  </si>
  <si>
    <t>Амортизация основных средств и нематериальных активов</t>
  </si>
  <si>
    <t>Нормативная прибыль</t>
  </si>
  <si>
    <t>Наименование показателя</t>
  </si>
  <si>
    <t>Единица измерения</t>
  </si>
  <si>
    <t>Численность населения, получающего услугу водоснабжения</t>
  </si>
  <si>
    <t>Организация</t>
  </si>
  <si>
    <t>РЭК</t>
  </si>
  <si>
    <t>тыс.м3</t>
  </si>
  <si>
    <t>собственное производство</t>
  </si>
  <si>
    <t>Величина расходов, не учтенных в тарифе</t>
  </si>
  <si>
    <t>1.4.1.</t>
  </si>
  <si>
    <t>численность персонала, чел.</t>
  </si>
  <si>
    <t>1.4.2.</t>
  </si>
  <si>
    <t>1.4.3.</t>
  </si>
  <si>
    <t>1.4.4.</t>
  </si>
  <si>
    <t>1.5.1.</t>
  </si>
  <si>
    <t>2.</t>
  </si>
  <si>
    <t>3.</t>
  </si>
  <si>
    <t>3.2.1.</t>
  </si>
  <si>
    <t>5.</t>
  </si>
  <si>
    <t>6.</t>
  </si>
  <si>
    <t>7.</t>
  </si>
  <si>
    <t xml:space="preserve">Наименование 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</si>
  <si>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</si>
  <si>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</si>
  <si>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</si>
  <si>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Прибыль, облагаемая налогом</t>
  </si>
  <si>
    <t>Показатель (группы потребителей)</t>
  </si>
  <si>
    <t>Население (тарифы указываются с учетом НДС)</t>
  </si>
  <si>
    <t>1.</t>
  </si>
  <si>
    <t>2014 год</t>
  </si>
  <si>
    <t>тыс. руб.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</si>
  <si>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</si>
  <si>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</si>
  <si>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</si>
  <si>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</si>
  <si>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</si>
  <si>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</si>
  <si>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</si>
  <si>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</si>
  <si>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</si>
  <si>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</si>
  <si>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</si>
  <si>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</si>
  <si>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</si>
  <si>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</si>
  <si>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</si>
  <si>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</si>
  <si>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</si>
  <si>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</si>
  <si>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</si>
  <si>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</si>
  <si>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Приобретение энергетических ресурсов</t>
  </si>
  <si>
    <t>Покупная вода</t>
  </si>
  <si>
    <t>Объем покупной воды, тыс. м3.</t>
  </si>
  <si>
    <t>Тариф покупной воды, руб./м3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</si>
  <si>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</si>
  <si>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</si>
  <si>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</si>
  <si>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</si>
  <si>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</si>
  <si>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</si>
  <si>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</si>
  <si>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</si>
  <si>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Тепловая энергия</t>
  </si>
  <si>
    <t>Расходы на оплату работ и (или) услуг выполняемых сторонними организациями</t>
  </si>
  <si>
    <t>Затраты на оплату труда основного производственного персонала</t>
  </si>
  <si>
    <t>ставка рабочего 1 разряда, руб. (по 31.12.2013 г.)</t>
  </si>
  <si>
    <t>ставка рабочего 1 разряда, руб. (по 31.12.2014 г.)</t>
  </si>
  <si>
    <t>1.4.5.</t>
  </si>
  <si>
    <t>средняя заработная плата в месяц, руб.</t>
  </si>
  <si>
    <t>Отчисления на социальные нужды основного производственного персонала</t>
  </si>
  <si>
    <t>Процент отчислений</t>
  </si>
  <si>
    <t>Расходы на уплату процентов по займам и кредитам</t>
  </si>
  <si>
    <t xml:space="preserve">Прочие расходы </t>
  </si>
  <si>
    <t>Материалы и запчасти</t>
  </si>
  <si>
    <t>Затраты на оплату труда ремонтного персонала</t>
  </si>
  <si>
    <t>2.2.2.</t>
  </si>
  <si>
    <t>2.2.3.</t>
  </si>
  <si>
    <t>Отчисления на социальные нужды ремонтного персонала</t>
  </si>
  <si>
    <t>Капитальный ремонт</t>
  </si>
  <si>
    <t>Административные расходы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</si>
  <si>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</si>
  <si>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</si>
  <si>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</si>
  <si>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</si>
  <si>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</si>
  <si>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</si>
  <si>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</si>
  <si>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</si>
  <si>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</si>
  <si>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Общеэксплуатационные расходы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</si>
  <si>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</si>
  <si>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</si>
  <si>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</si>
  <si>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</si>
  <si>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</si>
  <si>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</si>
  <si>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</si>
  <si>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</si>
  <si>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</si>
  <si>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</si>
  <si>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</si>
  <si>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</si>
  <si>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</si>
  <si>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Расходы на арендную плату (лизинговые платежи, концессионная плата)</t>
  </si>
  <si>
    <t>Всего расходов</t>
  </si>
  <si>
    <t>2014год</t>
  </si>
  <si>
    <t>организация</t>
  </si>
  <si>
    <t>Прибыль на прочие цели</t>
  </si>
  <si>
    <t>Налоги, сборы, платежи</t>
  </si>
  <si>
    <t xml:space="preserve">План </t>
  </si>
  <si>
    <t>руб./м3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</si>
  <si>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</si>
  <si>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>бюджетным организациям</t>
  </si>
  <si>
    <t>,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</si>
  <si>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</si>
  <si>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</si>
  <si>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</si>
  <si>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</si>
  <si>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</si>
  <si>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</si>
  <si>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>Объем воды, подаваемой в сеть, в т.ч.</t>
  </si>
  <si>
    <t>своими насосами</t>
  </si>
  <si>
    <t>самотеком</t>
  </si>
  <si>
    <t>Объем воды, теряемой при транспортировке</t>
  </si>
  <si>
    <t>Объем  отпуска воды всего:  
в т.ч.</t>
  </si>
  <si>
    <t>по приборам учета</t>
  </si>
  <si>
    <t>Расход электрической энергии</t>
  </si>
  <si>
    <t>тыс.кВтч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</si>
  <si>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</si>
  <si>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подъем воды</t>
  </si>
  <si>
    <t>кВтч/м3</t>
  </si>
  <si>
    <t>%</t>
  </si>
  <si>
    <t>из них по приборам учета</t>
  </si>
  <si>
    <t>Расход воды на собственные (технологические нужды) организации</t>
  </si>
  <si>
    <t>Уровень потерь воды при её транспортировке</t>
  </si>
  <si>
    <t>Доля абонентов, осуществляющих расчеты за полученную воду по приборам учета</t>
  </si>
  <si>
    <t>человек</t>
  </si>
  <si>
    <t>Питьевая вода</t>
  </si>
  <si>
    <t>Прочие потребители (тарифы указываются без НДС)</t>
  </si>
  <si>
    <t>Расходы, связанные с оплатой налогов и сборов</t>
  </si>
  <si>
    <t>Тарифы со дня введение в действие по 31.12.2014</t>
  </si>
  <si>
    <t>Единый налог, уплачиваемый организацией, применяющей упрощенную систему налогообложения</t>
  </si>
  <si>
    <t>Приложение № 1 
к экспертному заключению 
по делу № 4-14в</t>
  </si>
  <si>
    <t>Анализ основных технико – экономических показателей общества с ограниченной ответственостью «Территория» 
(г. Шарыпово, ИНН 2459017901)</t>
  </si>
  <si>
    <t>Объем поднимаемой подземной воды</t>
  </si>
  <si>
    <t>4.1.</t>
  </si>
  <si>
    <t>4.2.</t>
  </si>
  <si>
    <t>7.1.</t>
  </si>
  <si>
    <t>7.2.</t>
  </si>
  <si>
    <t>.</t>
  </si>
  <si>
    <t>7.3.</t>
  </si>
  <si>
    <t>7.4.</t>
  </si>
  <si>
    <t>8.</t>
  </si>
  <si>
    <t>9.</t>
  </si>
  <si>
    <t>9.1.</t>
  </si>
  <si>
    <t xml:space="preserve">населению </t>
  </si>
  <si>
    <t>прочим потребителям</t>
  </si>
  <si>
    <t>Расходы, учтенные и неучтенные при расчете тарифов на питьевую воду  общества с ограниченной ответственостью «Территория» 
(г. Шарыпово, ИНН 2459017901)</t>
  </si>
  <si>
    <t>Приложение № 2 
к экспертному заключению 
по делу № 4-14в</t>
  </si>
  <si>
    <t>Целевые показатели деятельности  общества с ограниченной ответственостью «Территория» 
(г. Шарыпово, ИНН 2459017901)</t>
  </si>
  <si>
    <t>Приложение № 4 
к экспертному заключению 
по делу № 4-14в</t>
  </si>
  <si>
    <t>Тарифы на подвоз воды для потребителей общества с ограниченной ответственостью «Территория» 
(г. Шарыпово, ИНН 2459017901)</t>
  </si>
  <si>
    <t>Приложение № 7 
к экспертному заключению 
по делу № 4-14в</t>
  </si>
  <si>
    <t>Приложение № 3
к экспертному заключению 
по делу № 4-14в</t>
  </si>
  <si>
    <t>Величина прибыли, необходимой для эффективного функционирования   общества с ограниченной ответственостью «Территория» 
(г. Шарыпово, ИНН 2459017901)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</si>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</sst>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0.000000"/>
    <numFmt numFmtId="173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left" vertical="center" wrapText="1"/>
      <protection/>
    </xf>
    <xf numFmtId="0" fontId="6" fillId="0" borderId="0" xfId="56" applyFont="1" applyAlignment="1">
      <alignment vertical="center" wrapText="1"/>
      <protection/>
    </xf>
    <xf numFmtId="0" fontId="5" fillId="0" borderId="0" xfId="56" applyFont="1" applyAlignment="1">
      <alignment vertical="center" wrapText="1"/>
      <protection/>
    </xf>
    <xf numFmtId="0" fontId="9" fillId="0" borderId="0" xfId="56" applyFont="1" applyAlignment="1">
      <alignment vertical="center" wrapText="1"/>
      <protection/>
    </xf>
    <xf numFmtId="0" fontId="4" fillId="0" borderId="0" xfId="56" applyFont="1" applyAlignment="1">
      <alignment/>
      <protection/>
    </xf>
    <xf numFmtId="0" fontId="4" fillId="0" borderId="0" xfId="56" applyFont="1" applyBorder="1" applyAlignment="1">
      <alignment/>
      <protection/>
    </xf>
    <xf numFmtId="0" fontId="5" fillId="0" borderId="10" xfId="56" applyFont="1" applyBorder="1" applyAlignment="1">
      <alignment horizontal="center" vertical="center" wrapText="1"/>
      <protection/>
    </xf>
    <xf numFmtId="2" fontId="5" fillId="0" borderId="10" xfId="56" applyNumberFormat="1" applyFont="1" applyBorder="1" applyAlignment="1">
      <alignment horizontal="center" vertical="center" wrapText="1"/>
      <protection/>
    </xf>
    <xf numFmtId="0" fontId="5" fillId="0" borderId="0" xfId="58" applyFont="1">
      <alignment/>
      <protection/>
    </xf>
    <xf numFmtId="0" fontId="5" fillId="0" borderId="0" xfId="58" applyFont="1" applyAlignment="1">
      <alignment horizontal="center"/>
      <protection/>
    </xf>
    <xf numFmtId="0" fontId="6" fillId="0" borderId="0" xfId="58" applyFont="1">
      <alignment/>
      <protection/>
    </xf>
    <xf numFmtId="0" fontId="6" fillId="0" borderId="0" xfId="58" applyFont="1" applyAlignment="1">
      <alignment horizontal="center"/>
      <protection/>
    </xf>
    <xf numFmtId="0" fontId="5" fillId="0" borderId="0" xfId="58" applyFont="1" applyAlignment="1">
      <alignment horizontal="right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/>
      <protection/>
    </xf>
    <xf numFmtId="0" fontId="3" fillId="33" borderId="10" xfId="53" applyFont="1" applyFill="1" applyBorder="1" applyAlignment="1">
      <alignment horizontal="left" vertical="center" wrapText="1"/>
      <protection/>
    </xf>
    <xf numFmtId="16" fontId="8" fillId="0" borderId="10" xfId="53" applyNumberFormat="1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left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3" fillId="0" borderId="10" xfId="53" applyNumberFormat="1" applyFont="1" applyBorder="1" applyAlignment="1">
      <alignment horizontal="center" vertical="center" wrapText="1"/>
      <protection/>
    </xf>
    <xf numFmtId="0" fontId="8" fillId="0" borderId="10" xfId="53" applyNumberFormat="1" applyFont="1" applyBorder="1" applyAlignment="1">
      <alignment horizontal="center" vertical="center" wrapText="1"/>
      <protection/>
    </xf>
    <xf numFmtId="0" fontId="2" fillId="0" borderId="0" xfId="56">
      <alignment/>
      <protection/>
    </xf>
    <xf numFmtId="0" fontId="6" fillId="0" borderId="0" xfId="56" applyFont="1">
      <alignment/>
      <protection/>
    </xf>
    <xf numFmtId="0" fontId="7" fillId="0" borderId="0" xfId="56" applyFont="1">
      <alignment/>
      <protection/>
    </xf>
    <xf numFmtId="0" fontId="4" fillId="0" borderId="11" xfId="56" applyFont="1" applyBorder="1" applyAlignment="1">
      <alignment horizontal="center"/>
      <protection/>
    </xf>
    <xf numFmtId="0" fontId="2" fillId="0" borderId="0" xfId="56" applyAlignment="1">
      <alignment horizontal="center" vertical="center"/>
      <protection/>
    </xf>
    <xf numFmtId="0" fontId="3" fillId="0" borderId="10" xfId="56" applyFont="1" applyBorder="1" applyAlignment="1">
      <alignment horizontal="left" vertical="center" wrapText="1"/>
      <protection/>
    </xf>
    <xf numFmtId="0" fontId="3" fillId="0" borderId="12" xfId="56" applyFont="1" applyFill="1" applyBorder="1" applyAlignment="1" applyProtection="1">
      <alignment vertical="center" wrapText="1"/>
      <protection/>
    </xf>
    <xf numFmtId="0" fontId="5" fillId="0" borderId="10" xfId="56" applyFont="1" applyBorder="1" applyAlignment="1">
      <alignment wrapText="1"/>
      <protection/>
    </xf>
    <xf numFmtId="0" fontId="2" fillId="0" borderId="0" xfId="57" applyAlignment="1">
      <alignment wrapText="1"/>
      <protection/>
    </xf>
    <xf numFmtId="0" fontId="10" fillId="0" borderId="0" xfId="57" applyFont="1" applyAlignment="1">
      <alignment wrapText="1"/>
      <protection/>
    </xf>
    <xf numFmtId="0" fontId="6" fillId="0" borderId="0" xfId="57" applyFont="1" applyAlignment="1">
      <alignment horizont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0" fontId="1" fillId="0" borderId="0" xfId="57" applyFont="1" applyBorder="1">
      <alignment/>
      <protection/>
    </xf>
    <xf numFmtId="0" fontId="1" fillId="0" borderId="0" xfId="57" applyFont="1" applyBorder="1" applyAlignment="1">
      <alignment wrapText="1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6" fillId="0" borderId="10" xfId="57" applyFont="1" applyBorder="1" applyAlignment="1">
      <alignment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6" fillId="0" borderId="13" xfId="57" applyFont="1" applyBorder="1" applyAlignment="1">
      <alignment vertical="center" wrapText="1"/>
      <protection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1" fillId="34" borderId="10" xfId="53" applyFont="1" applyFill="1" applyBorder="1" applyAlignment="1">
      <alignment horizontal="left" vertical="top" wrapText="1"/>
      <protection/>
    </xf>
    <xf numFmtId="0" fontId="5" fillId="0" borderId="10" xfId="0" applyFont="1" applyBorder="1" applyAlignment="1">
      <alignment vertical="center" wrapText="1"/>
    </xf>
    <xf numFmtId="0" fontId="11" fillId="34" borderId="10" xfId="53" applyFont="1" applyFill="1" applyBorder="1" applyAlignment="1">
      <alignment horizontal="justify" vertical="top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71" fontId="5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2" fontId="3" fillId="0" borderId="10" xfId="53" applyNumberFormat="1" applyFont="1" applyBorder="1" applyAlignment="1">
      <alignment horizontal="center" vertical="center" wrapText="1"/>
      <protection/>
    </xf>
    <xf numFmtId="2" fontId="3" fillId="0" borderId="10" xfId="53" applyNumberFormat="1" applyFont="1" applyFill="1" applyBorder="1" applyAlignment="1">
      <alignment horizontal="center" vertical="center" wrapText="1"/>
      <protection/>
    </xf>
    <xf numFmtId="2" fontId="8" fillId="0" borderId="10" xfId="53" applyNumberFormat="1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wrapText="1"/>
      <protection/>
    </xf>
    <xf numFmtId="0" fontId="3" fillId="0" borderId="0" xfId="57" applyFont="1" applyAlignment="1">
      <alignment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2" fontId="3" fillId="0" borderId="14" xfId="53" applyNumberFormat="1" applyFont="1" applyBorder="1" applyAlignment="1">
      <alignment horizontal="center" vertical="center" wrapText="1"/>
      <protection/>
    </xf>
    <xf numFmtId="165" fontId="5" fillId="0" borderId="0" xfId="56" applyNumberFormat="1" applyFont="1" applyAlignment="1">
      <alignment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58" applyFont="1" applyBorder="1" applyAlignment="1">
      <alignment horizontal="center" vertical="center" wrapText="1"/>
      <protection/>
    </xf>
    <xf numFmtId="0" fontId="6" fillId="0" borderId="0" xfId="58" applyFont="1" applyAlignment="1">
      <alignment horizontal="center" vertical="center" wrapText="1"/>
      <protection/>
    </xf>
    <xf numFmtId="0" fontId="6" fillId="0" borderId="0" xfId="58" applyFont="1" applyAlignment="1">
      <alignment horizontal="center" wrapText="1"/>
      <protection/>
    </xf>
    <xf numFmtId="0" fontId="6" fillId="0" borderId="0" xfId="56" applyFont="1" applyAlignment="1">
      <alignment horizontal="left" vertical="center" wrapText="1"/>
      <protection/>
    </xf>
    <xf numFmtId="0" fontId="6" fillId="0" borderId="0" xfId="56" applyFont="1" applyAlignment="1">
      <alignment horizontal="center" wrapText="1"/>
      <protection/>
    </xf>
    <xf numFmtId="0" fontId="4" fillId="0" borderId="0" xfId="56" applyFont="1" applyAlignment="1">
      <alignment horizontal="center" wrapText="1"/>
      <protection/>
    </xf>
    <xf numFmtId="0" fontId="5" fillId="0" borderId="13" xfId="56" applyFont="1" applyBorder="1" applyAlignment="1">
      <alignment horizontal="center" vertical="center" wrapText="1"/>
      <protection/>
    </xf>
    <xf numFmtId="0" fontId="5" fillId="0" borderId="14" xfId="56" applyFont="1" applyBorder="1" applyAlignment="1">
      <alignment horizontal="center" vertical="center" wrapText="1"/>
      <protection/>
    </xf>
    <xf numFmtId="0" fontId="5" fillId="0" borderId="15" xfId="56" applyFont="1" applyBorder="1" applyAlignment="1">
      <alignment horizontal="center" vertical="center" wrapText="1"/>
      <protection/>
    </xf>
    <xf numFmtId="0" fontId="5" fillId="0" borderId="16" xfId="56" applyFont="1" applyBorder="1" applyAlignment="1">
      <alignment horizontal="center" vertical="center" wrapText="1"/>
      <protection/>
    </xf>
    <xf numFmtId="1" fontId="46" fillId="0" borderId="15" xfId="0" applyNumberFormat="1" applyFont="1" applyBorder="1" applyAlignment="1">
      <alignment horizontal="center" vertical="center" wrapText="1"/>
    </xf>
    <xf numFmtId="1" fontId="46" fillId="0" borderId="16" xfId="0" applyNumberFormat="1" applyFont="1" applyBorder="1" applyAlignment="1">
      <alignment horizontal="center" vertical="center" wrapText="1"/>
    </xf>
    <xf numFmtId="2" fontId="46" fillId="0" borderId="15" xfId="0" applyNumberFormat="1" applyFont="1" applyBorder="1" applyAlignment="1">
      <alignment horizontal="center" vertical="center" wrapText="1"/>
    </xf>
    <xf numFmtId="2" fontId="46" fillId="0" borderId="16" xfId="0" applyNumberFormat="1" applyFont="1" applyBorder="1" applyAlignment="1">
      <alignment horizontal="center" vertical="center" wrapText="1"/>
    </xf>
    <xf numFmtId="0" fontId="6" fillId="0" borderId="0" xfId="57" applyFont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 wrapText="1"/>
      <protection/>
    </xf>
    <xf numFmtId="0" fontId="5" fillId="0" borderId="19" xfId="57" applyFont="1" applyBorder="1" applyAlignment="1">
      <alignment horizontal="center" vertical="center" wrapText="1"/>
      <protection/>
    </xf>
    <xf numFmtId="0" fontId="5" fillId="0" borderId="15" xfId="57" applyFont="1" applyBorder="1" applyAlignment="1">
      <alignment horizontal="center" vertical="center" wrapText="1"/>
      <protection/>
    </xf>
    <xf numFmtId="0" fontId="5" fillId="0" borderId="16" xfId="57" applyFont="1" applyBorder="1" applyAlignment="1">
      <alignment horizontal="center" vertical="center" wrapText="1"/>
      <protection/>
    </xf>
    <xf numFmtId="0" fontId="6" fillId="0" borderId="0" xfId="57" applyFont="1" applyBorder="1" applyAlignment="1">
      <alignment horizontal="justify" vertical="center" wrapText="1"/>
      <protection/>
    </xf>
    <xf numFmtId="0" fontId="6" fillId="0" borderId="0" xfId="57" applyFont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Обычный 4" xfId="56"/>
    <cellStyle name="Обычный_г. Сосновоборск, ООО СтройКом" xfId="57"/>
    <cellStyle name="Обычный_Экспертное заключение ООО Типтур Водоотведение (приложения 1-7)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fizova\&#1056;&#1072;&#1073;&#1086;&#1095;&#1080;&#1081;%20&#1089;&#1090;&#1086;&#1083;\&#1056;&#1072;&#1089;&#1095;&#1077;&#1090;%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69;&#1082;&#1089;&#1087;&#1077;&#1088;&#1090;&#1085;&#1099;&#1077;%20&#1079;&#1072;&#1082;&#1083;&#1102;&#1095;&#1077;&#1085;&#1080;&#1103;%202013\&#1058;&#1072;&#1073;&#1083;&#1080;&#1094;&#1099;%20&#1082;%20&#1101;&#1082;&#1089;&#1087;&#1077;&#1088;&#1090;&#1085;&#1086;&#1084;&#1091;\&#1087;&#1088;&#1080;&#1083;&#1086;&#1078;&#1077;&#1085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8;&#1040;&#1056;&#1048;&#1060;&#1067;%202014\&#1045;&#1074;&#1087;&#1072;&#1090;&#1086;&#1074;&#1072;%202014\&#1045;&#1074;&#1087;&#1072;&#1090;&#1086;&#1074;&#1072;%202014\&#1058;&#1040;&#1056;&#1048;&#1060;&#1067;%202014\&#1064;&#1072;&#1088;&#1099;&#1087;&#1086;&#1074;&#1089;&#1082;&#1080;&#1081;,%20&#1058;&#1077;&#1088;&#1088;&#1080;&#1090;&#1086;&#1088;&#1080;&#1103;\&#1088;&#1072;&#1089;&#1095;&#1077;&#1090;%20&#1074;&#1099;&#1088;&#1091;&#1095;&#1082;&#1080;..%20-%20&#1082;&#1086;&#1087;&#1080;&#1103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 1-ХВ"/>
      <sheetName val="П 1-ВО"/>
      <sheetName val="П 1.2.1."/>
      <sheetName val="П 1.2.1.1."/>
      <sheetName val="П 1.2.3."/>
      <sheetName val="П 1.2.4."/>
      <sheetName val="П 1.2.5."/>
      <sheetName val="П 1.3."/>
      <sheetName val="П 1.4."/>
      <sheetName val="П 1.4.1."/>
      <sheetName val="П 1.6."/>
      <sheetName val="П 1.7.2."/>
      <sheetName val="П 2."/>
      <sheetName val="П 2.1.1."/>
      <sheetName val="П 2.3."/>
      <sheetName val="П 2.3.1."/>
      <sheetName val="П 3."/>
      <sheetName val="п 3.1.1."/>
      <sheetName val="П 4."/>
      <sheetName val="П 5."/>
      <sheetName val="П 6."/>
      <sheetName val="П 7."/>
      <sheetName val="П 9."/>
      <sheetName val="п 10."/>
      <sheetName val="П 11."/>
      <sheetName val="П 11.1."/>
      <sheetName val="П 11.2."/>
      <sheetName val="П 11.3."/>
      <sheetName val="П 11.3.1."/>
      <sheetName val="П 11.4."/>
      <sheetName val="П 11.5.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прил 1"/>
      <sheetName val="приложение 2"/>
      <sheetName val="прил 3"/>
      <sheetName val="прил4 в"/>
      <sheetName val="прил4 стоки"/>
      <sheetName val="пр 5"/>
      <sheetName val="прил 6"/>
      <sheetName val="прил.7 (2)"/>
      <sheetName val="реагенты"/>
      <sheetName val="электроэнергия"/>
      <sheetName val="ФОТ"/>
      <sheetName val="материалы на текущий ремонт"/>
      <sheetName val="прил.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ИТЬЕВАЯ ВОДА "/>
      <sheetName val="административные расходы"/>
      <sheetName val="договоры аренды"/>
      <sheetName val="объемы"/>
      <sheetName val="элэн"/>
      <sheetName val="ФОТ 1 полугодие 2014"/>
      <sheetName val="ФОТ 2 полугодие 2014"/>
      <sheetName val="расчет нормативной численности"/>
      <sheetName val="Лист1"/>
    </sheetNames>
    <sheetDataSet>
      <sheetData sheetId="0">
        <row r="11">
          <cell r="C11">
            <v>40.15</v>
          </cell>
          <cell r="F11">
            <v>39.06303703703703</v>
          </cell>
        </row>
      </sheetData>
      <sheetData sheetId="3">
        <row r="10">
          <cell r="C10">
            <v>39.12615999999999</v>
          </cell>
          <cell r="E10">
            <v>38.352799999999995</v>
          </cell>
        </row>
        <row r="12">
          <cell r="C12">
            <v>1.61124</v>
          </cell>
          <cell r="E12">
            <v>0.8378800000000001</v>
          </cell>
        </row>
        <row r="14">
          <cell r="C14">
            <v>1.176</v>
          </cell>
          <cell r="E14">
            <v>1.176</v>
          </cell>
        </row>
        <row r="16">
          <cell r="C16">
            <v>36.338919999999995</v>
          </cell>
        </row>
        <row r="17">
          <cell r="C17">
            <v>33.75322</v>
          </cell>
        </row>
        <row r="22">
          <cell r="C22">
            <v>0.0657</v>
          </cell>
        </row>
        <row r="23">
          <cell r="C23">
            <v>2.22</v>
          </cell>
        </row>
        <row r="25">
          <cell r="C25">
            <v>0.3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="80" zoomScaleSheetLayoutView="80" workbookViewId="0" topLeftCell="A1">
      <selection activeCell="G17" sqref="G17"/>
    </sheetView>
  </sheetViews>
  <sheetFormatPr defaultColWidth="39.8515625" defaultRowHeight="15"/>
  <cols>
    <col min="1" max="1" width="8.7109375" style="47" customWidth="1"/>
    <col min="2" max="2" width="36.421875" style="48" customWidth="1"/>
    <col min="3" max="3" width="15.421875" style="48" customWidth="1"/>
    <col min="4" max="4" width="14.421875" style="48" customWidth="1"/>
    <col min="5" max="5" width="15.00390625" style="48" customWidth="1"/>
    <col min="6" max="16384" width="39.8515625" style="4" customWidth="1"/>
  </cols>
  <sheetData>
    <row r="1" spans="1:5" ht="58.5" customHeight="1">
      <c r="A1" s="45"/>
      <c r="B1" s="46"/>
      <c r="C1" s="74" t="s">
        <v>170</v>
      </c>
      <c r="D1" s="74"/>
      <c r="E1" s="74"/>
    </row>
    <row r="2" spans="1:5" ht="18.75" customHeight="1">
      <c r="A2" s="45"/>
      <c r="B2" s="46"/>
      <c r="C2" s="46"/>
      <c r="D2" s="46"/>
      <c r="E2" s="46"/>
    </row>
    <row r="3" spans="1:5" ht="60" customHeight="1">
      <c r="A3" s="73" t="s">
        <v>171</v>
      </c>
      <c r="B3" s="73"/>
      <c r="C3" s="73"/>
      <c r="D3" s="73"/>
      <c r="E3" s="73"/>
    </row>
    <row r="4" spans="1:3" ht="18.75" customHeight="1">
      <c r="A4" s="47" t="s">
        <v>141</v>
      </c>
      <c r="C4" s="49"/>
    </row>
    <row r="5" spans="1:5" ht="15.75">
      <c r="A5" s="71" t="s">
        <v>0</v>
      </c>
      <c r="B5" s="71" t="s">
        <v>28</v>
      </c>
      <c r="C5" s="71" t="s">
        <v>29</v>
      </c>
      <c r="D5" s="69" t="s">
        <v>56</v>
      </c>
      <c r="E5" s="70"/>
    </row>
    <row r="6" spans="1:6" ht="20.25" customHeight="1">
      <c r="A6" s="75"/>
      <c r="B6" s="75"/>
      <c r="C6" s="75"/>
      <c r="D6" s="71" t="s">
        <v>142</v>
      </c>
      <c r="E6" s="71" t="s">
        <v>143</v>
      </c>
      <c r="F6" s="5"/>
    </row>
    <row r="7" spans="1:8" ht="18.75" customHeight="1">
      <c r="A7" s="72"/>
      <c r="B7" s="72"/>
      <c r="C7" s="72"/>
      <c r="D7" s="72"/>
      <c r="E7" s="72"/>
      <c r="F7" s="6"/>
      <c r="G7" s="6"/>
      <c r="H7" s="6"/>
    </row>
    <row r="8" spans="1:6" ht="18.75">
      <c r="A8" s="50">
        <v>1</v>
      </c>
      <c r="B8" s="50">
        <v>2</v>
      </c>
      <c r="C8" s="50">
        <v>3</v>
      </c>
      <c r="D8" s="50">
        <v>4</v>
      </c>
      <c r="E8" s="50">
        <v>5</v>
      </c>
      <c r="F8" s="7"/>
    </row>
    <row r="9" spans="1:5" ht="31.5">
      <c r="A9" s="50">
        <v>1</v>
      </c>
      <c r="B9" s="51" t="s">
        <v>144</v>
      </c>
      <c r="C9" s="50" t="s">
        <v>145</v>
      </c>
      <c r="D9" s="50">
        <v>9.918</v>
      </c>
      <c r="E9" s="50">
        <v>9.918</v>
      </c>
    </row>
    <row r="10" spans="1:5" ht="28.5" customHeight="1">
      <c r="A10" s="50">
        <v>2</v>
      </c>
      <c r="B10" s="51" t="s">
        <v>146</v>
      </c>
      <c r="C10" s="50" t="s">
        <v>147</v>
      </c>
      <c r="D10" s="50">
        <v>9</v>
      </c>
      <c r="E10" s="50">
        <v>9</v>
      </c>
    </row>
    <row r="11" spans="1:5" ht="31.5">
      <c r="A11" s="50">
        <v>3</v>
      </c>
      <c r="B11" s="51" t="s">
        <v>172</v>
      </c>
      <c r="C11" s="50" t="s">
        <v>33</v>
      </c>
      <c r="D11" s="58">
        <f>'[4]объемы'!$C$10</f>
        <v>39.12615999999999</v>
      </c>
      <c r="E11" s="58">
        <f>'[4]объемы'!$E$10</f>
        <v>38.352799999999995</v>
      </c>
    </row>
    <row r="12" spans="1:5" ht="33" customHeight="1">
      <c r="A12" s="50">
        <v>4</v>
      </c>
      <c r="B12" s="51" t="s">
        <v>148</v>
      </c>
      <c r="C12" s="50" t="s">
        <v>33</v>
      </c>
      <c r="D12" s="58">
        <f>D11</f>
        <v>39.12615999999999</v>
      </c>
      <c r="E12" s="58">
        <f>E11</f>
        <v>38.352799999999995</v>
      </c>
    </row>
    <row r="13" spans="1:5" ht="22.5" customHeight="1">
      <c r="A13" s="50" t="s">
        <v>173</v>
      </c>
      <c r="B13" s="55" t="s">
        <v>149</v>
      </c>
      <c r="C13" s="50" t="s">
        <v>33</v>
      </c>
      <c r="D13" s="58">
        <v>0</v>
      </c>
      <c r="E13" s="58">
        <v>0</v>
      </c>
    </row>
    <row r="14" spans="1:5" ht="15.75">
      <c r="A14" s="50" t="s">
        <v>174</v>
      </c>
      <c r="B14" s="55" t="s">
        <v>150</v>
      </c>
      <c r="C14" s="50" t="s">
        <v>33</v>
      </c>
      <c r="D14" s="58">
        <f>D12</f>
        <v>39.12615999999999</v>
      </c>
      <c r="E14" s="58">
        <f>E12</f>
        <v>38.352799999999995</v>
      </c>
    </row>
    <row r="15" spans="1:5" ht="30">
      <c r="A15" s="50">
        <v>5</v>
      </c>
      <c r="B15" s="53" t="s">
        <v>161</v>
      </c>
      <c r="C15" s="50" t="s">
        <v>33</v>
      </c>
      <c r="D15" s="58">
        <f>'[4]объемы'!$C$12</f>
        <v>1.61124</v>
      </c>
      <c r="E15" s="58">
        <f>'[4]объемы'!$E$12</f>
        <v>0.8378800000000001</v>
      </c>
    </row>
    <row r="16" spans="1:5" ht="31.5">
      <c r="A16" s="50">
        <v>6</v>
      </c>
      <c r="B16" s="51" t="s">
        <v>151</v>
      </c>
      <c r="C16" s="50" t="s">
        <v>33</v>
      </c>
      <c r="D16" s="59">
        <f>'[4]объемы'!$C$14</f>
        <v>1.176</v>
      </c>
      <c r="E16" s="59">
        <f>'[4]объемы'!$E$14</f>
        <v>1.176</v>
      </c>
    </row>
    <row r="17" spans="1:5" ht="31.5">
      <c r="A17" s="50">
        <v>7</v>
      </c>
      <c r="B17" s="54" t="s">
        <v>152</v>
      </c>
      <c r="C17" s="50" t="s">
        <v>33</v>
      </c>
      <c r="D17" s="58">
        <f>'[4]объемы'!$C$16</f>
        <v>36.338919999999995</v>
      </c>
      <c r="E17" s="58">
        <f>D17</f>
        <v>36.338919999999995</v>
      </c>
    </row>
    <row r="18" spans="1:5" ht="15.75">
      <c r="A18" s="50" t="s">
        <v>175</v>
      </c>
      <c r="B18" s="54" t="s">
        <v>183</v>
      </c>
      <c r="C18" s="50" t="s">
        <v>33</v>
      </c>
      <c r="D18" s="58">
        <f>'[4]объемы'!$C$17</f>
        <v>33.75322</v>
      </c>
      <c r="E18" s="58">
        <f>D18</f>
        <v>33.75322</v>
      </c>
    </row>
    <row r="19" spans="1:5" ht="15.75">
      <c r="A19" s="50"/>
      <c r="B19" s="54" t="s">
        <v>160</v>
      </c>
      <c r="C19" s="50" t="s">
        <v>33</v>
      </c>
      <c r="D19" s="58">
        <v>0</v>
      </c>
      <c r="E19" s="58">
        <v>0</v>
      </c>
    </row>
    <row r="20" spans="1:6" ht="15.75">
      <c r="A20" s="50" t="s">
        <v>176</v>
      </c>
      <c r="B20" s="54" t="s">
        <v>140</v>
      </c>
      <c r="C20" s="50" t="s">
        <v>33</v>
      </c>
      <c r="D20" s="58">
        <f>'[4]объемы'!$C$23</f>
        <v>2.22</v>
      </c>
      <c r="E20" s="58">
        <f>D20</f>
        <v>2.22</v>
      </c>
      <c r="F20" s="68"/>
    </row>
    <row r="21" spans="1:5" ht="15.75">
      <c r="A21" s="50"/>
      <c r="B21" s="54" t="s">
        <v>160</v>
      </c>
      <c r="C21" s="50" t="s">
        <v>33</v>
      </c>
      <c r="D21" s="58">
        <v>0</v>
      </c>
      <c r="E21" s="58">
        <v>0</v>
      </c>
    </row>
    <row r="22" spans="1:5" ht="15.75">
      <c r="A22" s="50" t="s">
        <v>178</v>
      </c>
      <c r="B22" s="54" t="s">
        <v>34</v>
      </c>
      <c r="C22" s="50" t="s">
        <v>33</v>
      </c>
      <c r="D22" s="58">
        <f>'[4]объемы'!$C$22</f>
        <v>0.0657</v>
      </c>
      <c r="E22" s="58">
        <f>D22</f>
        <v>0.0657</v>
      </c>
    </row>
    <row r="23" spans="1:5" ht="15.75">
      <c r="A23" s="50"/>
      <c r="B23" s="54" t="s">
        <v>153</v>
      </c>
      <c r="C23" s="50" t="s">
        <v>33</v>
      </c>
      <c r="D23" s="58">
        <v>0</v>
      </c>
      <c r="E23" s="58">
        <v>0</v>
      </c>
    </row>
    <row r="24" spans="1:5" ht="15.75">
      <c r="A24" s="50" t="s">
        <v>179</v>
      </c>
      <c r="B24" s="54" t="s">
        <v>184</v>
      </c>
      <c r="C24" s="50" t="s">
        <v>33</v>
      </c>
      <c r="D24" s="58">
        <f>'[4]объемы'!$C$25</f>
        <v>0.3</v>
      </c>
      <c r="E24" s="58">
        <f>D24</f>
        <v>0.3</v>
      </c>
    </row>
    <row r="25" spans="1:5" ht="15.75">
      <c r="A25" s="50"/>
      <c r="B25" s="54" t="s">
        <v>153</v>
      </c>
      <c r="C25" s="50" t="s">
        <v>33</v>
      </c>
      <c r="D25" s="58">
        <v>0</v>
      </c>
      <c r="E25" s="58">
        <v>0</v>
      </c>
    </row>
    <row r="26" spans="1:5" ht="15.75">
      <c r="A26" s="50" t="s">
        <v>180</v>
      </c>
      <c r="B26" s="56" t="s">
        <v>154</v>
      </c>
      <c r="C26" s="57" t="s">
        <v>155</v>
      </c>
      <c r="D26" s="60">
        <f>'[4]ПИТЬЕВАЯ ВОДА '!$C$11</f>
        <v>40.15</v>
      </c>
      <c r="E26" s="60">
        <f>'[4]ПИТЬЕВАЯ ВОДА '!$F$11</f>
        <v>39.06303703703703</v>
      </c>
    </row>
    <row r="27" spans="1:5" ht="60">
      <c r="A27" s="50" t="s">
        <v>181</v>
      </c>
      <c r="B27" s="56" t="s">
        <v>156</v>
      </c>
      <c r="C27" s="57"/>
      <c r="D27" s="52"/>
      <c r="E27" s="52"/>
    </row>
    <row r="28" spans="1:5" ht="15.75">
      <c r="A28" s="50" t="s">
        <v>182</v>
      </c>
      <c r="B28" s="56" t="s">
        <v>157</v>
      </c>
      <c r="C28" s="57" t="s">
        <v>158</v>
      </c>
      <c r="D28" s="52">
        <f>D26/D11</f>
        <v>1.0261676586713342</v>
      </c>
      <c r="E28" s="52">
        <f>E26/E11</f>
        <v>1.0185185185185184</v>
      </c>
    </row>
    <row r="29" spans="4:5" ht="15.75">
      <c r="D29" s="47"/>
      <c r="E29" s="47"/>
    </row>
    <row r="30" ht="15" customHeight="1"/>
    <row r="31" ht="15.75" customHeight="1"/>
    <row r="38" ht="15.75" customHeight="1" hidden="1"/>
    <row r="39" ht="15.75" customHeight="1" hidden="1"/>
    <row r="41" ht="15.75" customHeight="1" hidden="1"/>
    <row r="42" ht="15.75" customHeight="1" hidden="1"/>
    <row r="43" ht="15.75">
      <c r="A43" s="47" t="s">
        <v>177</v>
      </c>
    </row>
    <row r="46" ht="15.75" customHeight="1" hidden="1"/>
    <row r="47" ht="15.75" customHeight="1" hidden="1"/>
    <row r="49" ht="15.75" customHeight="1" hidden="1"/>
  </sheetData>
  <sheetProtection/>
  <mergeCells count="8">
    <mergeCell ref="D5:E5"/>
    <mergeCell ref="D6:D7"/>
    <mergeCell ref="E6:E7"/>
    <mergeCell ref="A3:E3"/>
    <mergeCell ref="C1:E1"/>
    <mergeCell ref="A5:A7"/>
    <mergeCell ref="B5:B7"/>
    <mergeCell ref="C5:C7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="60" workbookViewId="0" topLeftCell="A1">
      <selection activeCell="N2" sqref="N2:N3"/>
    </sheetView>
  </sheetViews>
  <sheetFormatPr defaultColWidth="9.140625" defaultRowHeight="15"/>
  <cols>
    <col min="1" max="1" width="10.421875" style="10" customWidth="1"/>
    <col min="2" max="2" width="37.00390625" style="10" customWidth="1"/>
    <col min="3" max="3" width="14.421875" style="11" customWidth="1"/>
    <col min="4" max="4" width="12.00390625" style="11" customWidth="1"/>
    <col min="5" max="5" width="13.7109375" style="10" customWidth="1"/>
    <col min="6" max="6" width="9.140625" style="10" customWidth="1"/>
    <col min="7" max="7" width="22.00390625" style="10" customWidth="1"/>
    <col min="8" max="16384" width="9.140625" style="10" customWidth="1"/>
  </cols>
  <sheetData>
    <row r="1" spans="1:5" ht="60" customHeight="1">
      <c r="A1" s="3"/>
      <c r="B1" s="3"/>
      <c r="C1" s="79" t="s">
        <v>186</v>
      </c>
      <c r="D1" s="79"/>
      <c r="E1" s="79"/>
    </row>
    <row r="2" spans="1:5" ht="18.75" customHeight="1">
      <c r="A2" s="3"/>
      <c r="B2" s="3"/>
      <c r="C2" s="3"/>
      <c r="D2" s="3"/>
      <c r="E2" s="3"/>
    </row>
    <row r="3" spans="1:4" ht="18.75">
      <c r="A3" s="12"/>
      <c r="B3" s="12"/>
      <c r="C3" s="13"/>
      <c r="D3" s="13"/>
    </row>
    <row r="4" spans="1:7" ht="65.25" customHeight="1">
      <c r="A4" s="77" t="s">
        <v>185</v>
      </c>
      <c r="B4" s="77"/>
      <c r="C4" s="77"/>
      <c r="D4" s="77"/>
      <c r="E4" s="77"/>
      <c r="G4" s="5"/>
    </row>
    <row r="5" spans="1:5" ht="17.25" customHeight="1">
      <c r="A5" s="78"/>
      <c r="B5" s="78"/>
      <c r="C5" s="78"/>
      <c r="D5" s="78"/>
      <c r="E5" s="78"/>
    </row>
    <row r="6" ht="16.5" customHeight="1">
      <c r="E6" s="14" t="s">
        <v>57</v>
      </c>
    </row>
    <row r="7" spans="1:5" ht="17.25" customHeight="1">
      <c r="A7" s="76" t="s">
        <v>0</v>
      </c>
      <c r="B7" s="76" t="s">
        <v>1</v>
      </c>
      <c r="C7" s="76" t="s">
        <v>56</v>
      </c>
      <c r="D7" s="76"/>
      <c r="E7" s="76"/>
    </row>
    <row r="8" spans="1:5" ht="67.5" customHeight="1">
      <c r="A8" s="76"/>
      <c r="B8" s="76"/>
      <c r="C8" s="16" t="s">
        <v>31</v>
      </c>
      <c r="D8" s="16" t="s">
        <v>32</v>
      </c>
      <c r="E8" s="15" t="s">
        <v>35</v>
      </c>
    </row>
    <row r="9" spans="1:5" ht="15.75">
      <c r="A9" s="15">
        <v>1</v>
      </c>
      <c r="B9" s="15">
        <v>2</v>
      </c>
      <c r="C9" s="17">
        <v>3</v>
      </c>
      <c r="D9" s="17">
        <v>4</v>
      </c>
      <c r="E9" s="17">
        <v>5</v>
      </c>
    </row>
    <row r="10" spans="1:5" ht="15.75">
      <c r="A10" s="1">
        <v>1</v>
      </c>
      <c r="B10" s="2" t="s">
        <v>2</v>
      </c>
      <c r="C10" s="67">
        <v>926.7289400000001</v>
      </c>
      <c r="D10" s="67">
        <v>924.9420574885185</v>
      </c>
      <c r="E10" s="67">
        <f>C10-D10</f>
        <v>1.7868825114816218</v>
      </c>
    </row>
    <row r="11" spans="1:5" ht="31.5" hidden="1">
      <c r="A11" s="1" t="s">
        <v>3</v>
      </c>
      <c r="B11" s="2" t="s">
        <v>58</v>
      </c>
      <c r="C11" s="61"/>
      <c r="D11" s="67"/>
      <c r="E11" s="67">
        <f aca="true" t="shared" si="0" ref="E11:E74">C11-D11</f>
        <v>0</v>
      </c>
    </row>
    <row r="12" spans="1:5" ht="31.5" hidden="1">
      <c r="A12" s="1" t="s">
        <v>59</v>
      </c>
      <c r="B12" s="2" t="str">
        <f>'[2]реагенты'!G13</f>
        <v>Препарат овицидный "Пуролат-Бингси", тыс. руб./кг.</v>
      </c>
      <c r="C12" s="61"/>
      <c r="D12" s="67"/>
      <c r="E12" s="67">
        <f t="shared" si="0"/>
        <v>0</v>
      </c>
    </row>
    <row r="13" spans="1:5" ht="31.5" hidden="1">
      <c r="A13" s="1" t="s">
        <v>60</v>
      </c>
      <c r="B13" s="2" t="s">
        <v>61</v>
      </c>
      <c r="C13" s="61"/>
      <c r="D13" s="67"/>
      <c r="E13" s="67">
        <f t="shared" si="0"/>
        <v>0</v>
      </c>
    </row>
    <row r="14" spans="1:5" ht="15.75" hidden="1">
      <c r="A14" s="1" t="s">
        <v>62</v>
      </c>
      <c r="B14" s="2" t="str">
        <f>'[2]реагенты'!G14</f>
        <v>Сульфат алюминия, тыс. руб./кг.</v>
      </c>
      <c r="C14" s="61"/>
      <c r="D14" s="67"/>
      <c r="E14" s="67">
        <f t="shared" si="0"/>
        <v>0</v>
      </c>
    </row>
    <row r="15" spans="1:5" ht="15.75" hidden="1">
      <c r="A15" s="1" t="s">
        <v>63</v>
      </c>
      <c r="B15" s="2" t="s">
        <v>64</v>
      </c>
      <c r="C15" s="61"/>
      <c r="D15" s="67"/>
      <c r="E15" s="67">
        <f t="shared" si="0"/>
        <v>0</v>
      </c>
    </row>
    <row r="16" spans="1:5" ht="31.5" hidden="1">
      <c r="A16" s="1" t="s">
        <v>65</v>
      </c>
      <c r="B16" s="2" t="str">
        <f>'[2]реагенты'!G15</f>
        <v>Сода кальцинированная, тыс. руб./кг.</v>
      </c>
      <c r="C16" s="61"/>
      <c r="D16" s="67"/>
      <c r="E16" s="67">
        <f t="shared" si="0"/>
        <v>0</v>
      </c>
    </row>
    <row r="17" spans="1:5" ht="15.75" hidden="1">
      <c r="A17" s="1" t="s">
        <v>66</v>
      </c>
      <c r="B17" s="2" t="s">
        <v>67</v>
      </c>
      <c r="C17" s="61"/>
      <c r="D17" s="67"/>
      <c r="E17" s="67">
        <f t="shared" si="0"/>
        <v>0</v>
      </c>
    </row>
    <row r="18" spans="1:5" ht="15.75" hidden="1">
      <c r="A18" s="1" t="s">
        <v>68</v>
      </c>
      <c r="B18" s="2" t="str">
        <f>'[2]реагенты'!G16</f>
        <v>Полиакриламид, тыс. руб./кг.</v>
      </c>
      <c r="C18" s="61"/>
      <c r="D18" s="67"/>
      <c r="E18" s="67">
        <f t="shared" si="0"/>
        <v>0</v>
      </c>
    </row>
    <row r="19" spans="1:5" ht="15.75" hidden="1">
      <c r="A19" s="1" t="s">
        <v>69</v>
      </c>
      <c r="B19" s="2" t="s">
        <v>70</v>
      </c>
      <c r="C19" s="61"/>
      <c r="D19" s="67"/>
      <c r="E19" s="67">
        <f t="shared" si="0"/>
        <v>0</v>
      </c>
    </row>
    <row r="20" spans="1:5" ht="15.75" hidden="1">
      <c r="A20" s="1" t="s">
        <v>71</v>
      </c>
      <c r="B20" s="2" t="str">
        <f>'[2]реагенты'!G17</f>
        <v>Гипохлорид натрия, тыс. руб./кг.</v>
      </c>
      <c r="C20" s="61"/>
      <c r="D20" s="67"/>
      <c r="E20" s="67">
        <f t="shared" si="0"/>
        <v>0</v>
      </c>
    </row>
    <row r="21" spans="1:5" ht="15.75" hidden="1">
      <c r="A21" s="1" t="s">
        <v>72</v>
      </c>
      <c r="B21" s="2" t="s">
        <v>73</v>
      </c>
      <c r="C21" s="61"/>
      <c r="D21" s="67"/>
      <c r="E21" s="67">
        <f t="shared" si="0"/>
        <v>0</v>
      </c>
    </row>
    <row r="22" spans="1:5" ht="31.5" hidden="1">
      <c r="A22" s="1" t="s">
        <v>74</v>
      </c>
      <c r="B22" s="2" t="s">
        <v>75</v>
      </c>
      <c r="C22" s="61"/>
      <c r="D22" s="67"/>
      <c r="E22" s="67">
        <f t="shared" si="0"/>
        <v>0</v>
      </c>
    </row>
    <row r="23" spans="1:5" ht="15.75" hidden="1">
      <c r="A23" s="1" t="s">
        <v>76</v>
      </c>
      <c r="B23" s="2" t="s">
        <v>77</v>
      </c>
      <c r="C23" s="61"/>
      <c r="D23" s="67"/>
      <c r="E23" s="67">
        <f t="shared" si="0"/>
        <v>0</v>
      </c>
    </row>
    <row r="24" spans="1:5" ht="31.5" hidden="1">
      <c r="A24" s="1" t="s">
        <v>4</v>
      </c>
      <c r="B24" s="2" t="s">
        <v>78</v>
      </c>
      <c r="C24" s="61"/>
      <c r="D24" s="67"/>
      <c r="E24" s="67">
        <f t="shared" si="0"/>
        <v>0</v>
      </c>
    </row>
    <row r="25" spans="1:5" ht="15.75" hidden="1">
      <c r="A25" s="1" t="s">
        <v>5</v>
      </c>
      <c r="B25" s="2" t="s">
        <v>79</v>
      </c>
      <c r="C25" s="61"/>
      <c r="D25" s="67"/>
      <c r="E25" s="67">
        <f t="shared" si="0"/>
        <v>0</v>
      </c>
    </row>
    <row r="26" spans="1:5" ht="15.75" hidden="1">
      <c r="A26" s="1" t="s">
        <v>6</v>
      </c>
      <c r="B26" s="2" t="s">
        <v>80</v>
      </c>
      <c r="C26" s="61"/>
      <c r="D26" s="67"/>
      <c r="E26" s="67">
        <f t="shared" si="0"/>
        <v>0</v>
      </c>
    </row>
    <row r="27" spans="1:5" ht="15.75" hidden="1">
      <c r="A27" s="1" t="s">
        <v>7</v>
      </c>
      <c r="B27" s="18" t="s">
        <v>81</v>
      </c>
      <c r="C27" s="61"/>
      <c r="D27" s="67"/>
      <c r="E27" s="67">
        <f t="shared" si="0"/>
        <v>0</v>
      </c>
    </row>
    <row r="28" spans="1:5" ht="15.75" hidden="1">
      <c r="A28" s="1" t="s">
        <v>8</v>
      </c>
      <c r="B28" s="18" t="s">
        <v>82</v>
      </c>
      <c r="C28" s="61"/>
      <c r="D28" s="67"/>
      <c r="E28" s="67">
        <f t="shared" si="0"/>
        <v>0</v>
      </c>
    </row>
    <row r="29" spans="1:5" ht="31.5" hidden="1">
      <c r="A29" s="1" t="s">
        <v>83</v>
      </c>
      <c r="B29" s="2" t="s">
        <v>84</v>
      </c>
      <c r="C29" s="62"/>
      <c r="D29" s="67"/>
      <c r="E29" s="67">
        <f t="shared" si="0"/>
        <v>0</v>
      </c>
    </row>
    <row r="30" spans="1:5" ht="47.25" hidden="1">
      <c r="A30" s="1" t="s">
        <v>85</v>
      </c>
      <c r="B30" s="18" t="s">
        <v>86</v>
      </c>
      <c r="C30" s="62"/>
      <c r="D30" s="67"/>
      <c r="E30" s="67">
        <f t="shared" si="0"/>
        <v>0</v>
      </c>
    </row>
    <row r="31" spans="1:5" ht="31.5" hidden="1">
      <c r="A31" s="1" t="s">
        <v>87</v>
      </c>
      <c r="B31" s="2" t="s">
        <v>84</v>
      </c>
      <c r="C31" s="62"/>
      <c r="D31" s="67"/>
      <c r="E31" s="67">
        <f t="shared" si="0"/>
        <v>0</v>
      </c>
    </row>
    <row r="32" spans="1:5" ht="47.25" hidden="1">
      <c r="A32" s="1" t="s">
        <v>88</v>
      </c>
      <c r="B32" s="18" t="s">
        <v>89</v>
      </c>
      <c r="C32" s="62"/>
      <c r="D32" s="67"/>
      <c r="E32" s="67">
        <f t="shared" si="0"/>
        <v>0</v>
      </c>
    </row>
    <row r="33" spans="1:5" ht="15.75" hidden="1">
      <c r="A33" s="1" t="s">
        <v>9</v>
      </c>
      <c r="B33" s="18" t="s">
        <v>90</v>
      </c>
      <c r="C33" s="61"/>
      <c r="D33" s="67"/>
      <c r="E33" s="67">
        <f t="shared" si="0"/>
        <v>0</v>
      </c>
    </row>
    <row r="34" spans="1:5" ht="47.25" hidden="1">
      <c r="A34" s="1" t="s">
        <v>10</v>
      </c>
      <c r="B34" s="2" t="s">
        <v>91</v>
      </c>
      <c r="C34" s="61"/>
      <c r="D34" s="67"/>
      <c r="E34" s="67">
        <f t="shared" si="0"/>
        <v>0</v>
      </c>
    </row>
    <row r="35" spans="1:5" ht="31.5" hidden="1">
      <c r="A35" s="1" t="s">
        <v>11</v>
      </c>
      <c r="B35" s="2" t="s">
        <v>92</v>
      </c>
      <c r="C35" s="61"/>
      <c r="D35" s="67"/>
      <c r="E35" s="67">
        <f t="shared" si="0"/>
        <v>0</v>
      </c>
    </row>
    <row r="36" spans="1:5" ht="15.75" hidden="1">
      <c r="A36" s="19" t="s">
        <v>36</v>
      </c>
      <c r="B36" s="20" t="s">
        <v>37</v>
      </c>
      <c r="C36" s="63"/>
      <c r="D36" s="67"/>
      <c r="E36" s="67">
        <f t="shared" si="0"/>
        <v>0</v>
      </c>
    </row>
    <row r="37" spans="1:5" ht="31.5" hidden="1">
      <c r="A37" s="19" t="s">
        <v>38</v>
      </c>
      <c r="B37" s="20" t="s">
        <v>93</v>
      </c>
      <c r="C37" s="63"/>
      <c r="D37" s="67"/>
      <c r="E37" s="67">
        <f t="shared" si="0"/>
        <v>0</v>
      </c>
    </row>
    <row r="38" spans="1:5" ht="31.5" hidden="1">
      <c r="A38" s="19" t="s">
        <v>39</v>
      </c>
      <c r="B38" s="20" t="s">
        <v>94</v>
      </c>
      <c r="C38" s="63"/>
      <c r="D38" s="67"/>
      <c r="E38" s="67">
        <f t="shared" si="0"/>
        <v>0</v>
      </c>
    </row>
    <row r="39" spans="1:5" ht="15.75" hidden="1">
      <c r="A39" s="21" t="s">
        <v>40</v>
      </c>
      <c r="B39" s="20" t="s">
        <v>12</v>
      </c>
      <c r="C39" s="63"/>
      <c r="D39" s="67"/>
      <c r="E39" s="67">
        <f t="shared" si="0"/>
        <v>0</v>
      </c>
    </row>
    <row r="40" spans="1:5" ht="31.5" hidden="1">
      <c r="A40" s="21" t="s">
        <v>95</v>
      </c>
      <c r="B40" s="20" t="s">
        <v>96</v>
      </c>
      <c r="C40" s="63"/>
      <c r="D40" s="67"/>
      <c r="E40" s="67">
        <f t="shared" si="0"/>
        <v>0</v>
      </c>
    </row>
    <row r="41" spans="1:5" ht="47.25" hidden="1">
      <c r="A41" s="1" t="s">
        <v>13</v>
      </c>
      <c r="B41" s="2" t="s">
        <v>97</v>
      </c>
      <c r="C41" s="61"/>
      <c r="D41" s="67"/>
      <c r="E41" s="67">
        <f t="shared" si="0"/>
        <v>0</v>
      </c>
    </row>
    <row r="42" spans="1:5" ht="15.75" hidden="1">
      <c r="A42" s="1" t="s">
        <v>41</v>
      </c>
      <c r="B42" s="2" t="s">
        <v>98</v>
      </c>
      <c r="C42" s="63"/>
      <c r="D42" s="67"/>
      <c r="E42" s="67">
        <f t="shared" si="0"/>
        <v>0</v>
      </c>
    </row>
    <row r="43" spans="1:5" ht="31.5" hidden="1">
      <c r="A43" s="1" t="s">
        <v>14</v>
      </c>
      <c r="B43" s="2" t="s">
        <v>99</v>
      </c>
      <c r="C43" s="62"/>
      <c r="D43" s="67"/>
      <c r="E43" s="67">
        <f t="shared" si="0"/>
        <v>0</v>
      </c>
    </row>
    <row r="44" spans="1:5" ht="15.75" hidden="1">
      <c r="A44" s="1" t="s">
        <v>15</v>
      </c>
      <c r="B44" s="2" t="s">
        <v>100</v>
      </c>
      <c r="C44" s="62"/>
      <c r="D44" s="67"/>
      <c r="E44" s="67">
        <f t="shared" si="0"/>
        <v>0</v>
      </c>
    </row>
    <row r="45" spans="1:5" ht="15.75">
      <c r="A45" s="22">
        <v>2</v>
      </c>
      <c r="B45" s="18" t="s">
        <v>16</v>
      </c>
      <c r="C45" s="61">
        <v>533.67668</v>
      </c>
      <c r="D45" s="67">
        <v>515.57888</v>
      </c>
      <c r="E45" s="67">
        <f t="shared" si="0"/>
        <v>18.097800000000007</v>
      </c>
    </row>
    <row r="46" spans="1:5" ht="15.75" hidden="1">
      <c r="A46" s="22" t="s">
        <v>17</v>
      </c>
      <c r="B46" s="18" t="s">
        <v>101</v>
      </c>
      <c r="C46" s="61"/>
      <c r="D46" s="67"/>
      <c r="E46" s="67">
        <f t="shared" si="0"/>
        <v>0</v>
      </c>
    </row>
    <row r="47" spans="1:5" ht="31.5" hidden="1">
      <c r="A47" s="1" t="s">
        <v>18</v>
      </c>
      <c r="B47" s="2" t="s">
        <v>102</v>
      </c>
      <c r="C47" s="61"/>
      <c r="D47" s="67"/>
      <c r="E47" s="67">
        <f t="shared" si="0"/>
        <v>0</v>
      </c>
    </row>
    <row r="48" spans="1:5" ht="15.75" hidden="1">
      <c r="A48" s="23" t="s">
        <v>19</v>
      </c>
      <c r="B48" s="20" t="s">
        <v>37</v>
      </c>
      <c r="C48" s="63"/>
      <c r="D48" s="67"/>
      <c r="E48" s="67">
        <f t="shared" si="0"/>
        <v>0</v>
      </c>
    </row>
    <row r="49" spans="1:5" ht="15.75" hidden="1">
      <c r="A49" s="23" t="s">
        <v>103</v>
      </c>
      <c r="B49" s="20" t="s">
        <v>12</v>
      </c>
      <c r="C49" s="63"/>
      <c r="D49" s="67"/>
      <c r="E49" s="67">
        <f t="shared" si="0"/>
        <v>0</v>
      </c>
    </row>
    <row r="50" spans="1:5" ht="31.5" hidden="1">
      <c r="A50" s="23" t="s">
        <v>104</v>
      </c>
      <c r="B50" s="20" t="s">
        <v>96</v>
      </c>
      <c r="C50" s="63"/>
      <c r="D50" s="67"/>
      <c r="E50" s="67">
        <f t="shared" si="0"/>
        <v>0</v>
      </c>
    </row>
    <row r="51" spans="1:5" ht="31.5" hidden="1">
      <c r="A51" s="22" t="s">
        <v>20</v>
      </c>
      <c r="B51" s="2" t="s">
        <v>105</v>
      </c>
      <c r="C51" s="61"/>
      <c r="D51" s="67"/>
      <c r="E51" s="67">
        <f t="shared" si="0"/>
        <v>0</v>
      </c>
    </row>
    <row r="52" spans="1:5" ht="15.75" hidden="1">
      <c r="A52" s="22" t="s">
        <v>21</v>
      </c>
      <c r="B52" s="18" t="s">
        <v>106</v>
      </c>
      <c r="C52" s="61"/>
      <c r="D52" s="67"/>
      <c r="E52" s="67">
        <f t="shared" si="0"/>
        <v>0</v>
      </c>
    </row>
    <row r="53" spans="1:5" ht="15.75" hidden="1">
      <c r="A53" s="22" t="s">
        <v>22</v>
      </c>
      <c r="B53" s="18" t="s">
        <v>100</v>
      </c>
      <c r="C53" s="61"/>
      <c r="D53" s="67"/>
      <c r="E53" s="67">
        <f t="shared" si="0"/>
        <v>0</v>
      </c>
    </row>
    <row r="54" spans="1:5" ht="15.75">
      <c r="A54" s="22">
        <v>3</v>
      </c>
      <c r="B54" s="18" t="s">
        <v>107</v>
      </c>
      <c r="C54" s="61">
        <v>251.78</v>
      </c>
      <c r="D54" s="67">
        <v>249.1645923108983</v>
      </c>
      <c r="E54" s="67">
        <f t="shared" si="0"/>
        <v>2.615407689101687</v>
      </c>
    </row>
    <row r="55" spans="1:5" ht="15.75" hidden="1">
      <c r="A55" s="22" t="s">
        <v>23</v>
      </c>
      <c r="B55" s="18" t="s">
        <v>108</v>
      </c>
      <c r="C55" s="61"/>
      <c r="D55" s="67"/>
      <c r="E55" s="67">
        <f t="shared" si="0"/>
        <v>0</v>
      </c>
    </row>
    <row r="56" spans="1:5" ht="31.5" hidden="1">
      <c r="A56" s="22" t="s">
        <v>109</v>
      </c>
      <c r="B56" s="18" t="s">
        <v>110</v>
      </c>
      <c r="C56" s="61"/>
      <c r="D56" s="67"/>
      <c r="E56" s="67">
        <f t="shared" si="0"/>
        <v>0</v>
      </c>
    </row>
    <row r="57" spans="1:5" ht="15.75" hidden="1">
      <c r="A57" s="23" t="s">
        <v>111</v>
      </c>
      <c r="B57" s="20" t="s">
        <v>37</v>
      </c>
      <c r="C57" s="63"/>
      <c r="D57" s="67"/>
      <c r="E57" s="67">
        <f t="shared" si="0"/>
        <v>0</v>
      </c>
    </row>
    <row r="58" spans="1:5" ht="15.75" hidden="1">
      <c r="A58" s="23" t="s">
        <v>112</v>
      </c>
      <c r="B58" s="20" t="s">
        <v>12</v>
      </c>
      <c r="C58" s="63"/>
      <c r="D58" s="67"/>
      <c r="E58" s="67">
        <f t="shared" si="0"/>
        <v>0</v>
      </c>
    </row>
    <row r="59" spans="1:5" ht="31.5" hidden="1">
      <c r="A59" s="23" t="s">
        <v>113</v>
      </c>
      <c r="B59" s="20" t="s">
        <v>96</v>
      </c>
      <c r="C59" s="63"/>
      <c r="D59" s="67"/>
      <c r="E59" s="67">
        <f t="shared" si="0"/>
        <v>0</v>
      </c>
    </row>
    <row r="60" spans="1:5" ht="31.5" hidden="1">
      <c r="A60" s="22" t="s">
        <v>114</v>
      </c>
      <c r="B60" s="2" t="s">
        <v>115</v>
      </c>
      <c r="C60" s="61"/>
      <c r="D60" s="67"/>
      <c r="E60" s="67">
        <f t="shared" si="0"/>
        <v>0</v>
      </c>
    </row>
    <row r="61" spans="1:5" ht="15.75" hidden="1">
      <c r="A61" s="22" t="s">
        <v>116</v>
      </c>
      <c r="B61" s="18" t="s">
        <v>100</v>
      </c>
      <c r="C61" s="61"/>
      <c r="D61" s="67"/>
      <c r="E61" s="67">
        <f t="shared" si="0"/>
        <v>0</v>
      </c>
    </row>
    <row r="62" spans="1:5" ht="15.75" hidden="1">
      <c r="A62" s="22" t="s">
        <v>24</v>
      </c>
      <c r="B62" s="18" t="s">
        <v>117</v>
      </c>
      <c r="C62" s="61"/>
      <c r="D62" s="67"/>
      <c r="E62" s="67">
        <f t="shared" si="0"/>
        <v>0</v>
      </c>
    </row>
    <row r="63" spans="1:5" ht="47.25" hidden="1">
      <c r="A63" s="22" t="s">
        <v>44</v>
      </c>
      <c r="B63" s="18" t="s">
        <v>118</v>
      </c>
      <c r="C63" s="61"/>
      <c r="D63" s="67"/>
      <c r="E63" s="67">
        <f t="shared" si="0"/>
        <v>0</v>
      </c>
    </row>
    <row r="64" spans="1:5" ht="31.5" hidden="1">
      <c r="A64" s="23" t="s">
        <v>119</v>
      </c>
      <c r="B64" s="20" t="s">
        <v>120</v>
      </c>
      <c r="C64" s="63"/>
      <c r="D64" s="67"/>
      <c r="E64" s="67">
        <f t="shared" si="0"/>
        <v>0</v>
      </c>
    </row>
    <row r="65" spans="1:5" ht="31.5" hidden="1">
      <c r="A65" s="23" t="s">
        <v>121</v>
      </c>
      <c r="B65" s="20" t="s">
        <v>96</v>
      </c>
      <c r="C65" s="63"/>
      <c r="D65" s="67"/>
      <c r="E65" s="67">
        <f t="shared" si="0"/>
        <v>0</v>
      </c>
    </row>
    <row r="66" spans="1:5" ht="47.25" hidden="1">
      <c r="A66" s="22" t="s">
        <v>122</v>
      </c>
      <c r="B66" s="2" t="s">
        <v>123</v>
      </c>
      <c r="C66" s="61"/>
      <c r="D66" s="67"/>
      <c r="E66" s="67">
        <f t="shared" si="0"/>
        <v>0</v>
      </c>
    </row>
    <row r="67" spans="1:5" ht="31.5" hidden="1">
      <c r="A67" s="22" t="s">
        <v>124</v>
      </c>
      <c r="B67" s="18" t="s">
        <v>125</v>
      </c>
      <c r="C67" s="61"/>
      <c r="D67" s="67"/>
      <c r="E67" s="67">
        <f t="shared" si="0"/>
        <v>0</v>
      </c>
    </row>
    <row r="68" spans="1:5" ht="31.5" hidden="1">
      <c r="A68" s="23" t="s">
        <v>126</v>
      </c>
      <c r="B68" s="20" t="s">
        <v>120</v>
      </c>
      <c r="C68" s="63"/>
      <c r="D68" s="67"/>
      <c r="E68" s="67">
        <f t="shared" si="0"/>
        <v>0</v>
      </c>
    </row>
    <row r="69" spans="1:5" ht="31.5" hidden="1">
      <c r="A69" s="23" t="s">
        <v>127</v>
      </c>
      <c r="B69" s="20" t="s">
        <v>96</v>
      </c>
      <c r="C69" s="63"/>
      <c r="D69" s="67"/>
      <c r="E69" s="67">
        <f t="shared" si="0"/>
        <v>0</v>
      </c>
    </row>
    <row r="70" spans="1:5" ht="31.5" hidden="1">
      <c r="A70" s="22" t="s">
        <v>128</v>
      </c>
      <c r="B70" s="2" t="s">
        <v>129</v>
      </c>
      <c r="C70" s="61"/>
      <c r="D70" s="67"/>
      <c r="E70" s="67">
        <f t="shared" si="0"/>
        <v>0</v>
      </c>
    </row>
    <row r="71" spans="1:5" ht="15.75" hidden="1">
      <c r="A71" s="22" t="s">
        <v>130</v>
      </c>
      <c r="B71" s="18" t="s">
        <v>100</v>
      </c>
      <c r="C71" s="61"/>
      <c r="D71" s="67"/>
      <c r="E71" s="67">
        <f t="shared" si="0"/>
        <v>0</v>
      </c>
    </row>
    <row r="72" spans="1:5" ht="31.5">
      <c r="A72" s="22">
        <v>4</v>
      </c>
      <c r="B72" s="2" t="s">
        <v>25</v>
      </c>
      <c r="C72" s="61">
        <v>0</v>
      </c>
      <c r="D72" s="67">
        <v>0</v>
      </c>
      <c r="E72" s="67">
        <f t="shared" si="0"/>
        <v>0</v>
      </c>
    </row>
    <row r="73" spans="1:5" ht="31.5">
      <c r="A73" s="22">
        <v>5</v>
      </c>
      <c r="B73" s="2" t="s">
        <v>26</v>
      </c>
      <c r="C73" s="61">
        <v>0</v>
      </c>
      <c r="D73" s="67">
        <v>0</v>
      </c>
      <c r="E73" s="67">
        <f t="shared" si="0"/>
        <v>0</v>
      </c>
    </row>
    <row r="74" spans="1:5" ht="47.25">
      <c r="A74" s="22">
        <v>6</v>
      </c>
      <c r="B74" s="2" t="s">
        <v>131</v>
      </c>
      <c r="C74" s="61">
        <v>44.31</v>
      </c>
      <c r="D74" s="67">
        <v>44.226</v>
      </c>
      <c r="E74" s="67">
        <f t="shared" si="0"/>
        <v>0.08400000000000318</v>
      </c>
    </row>
    <row r="75" spans="1:5" ht="31.5">
      <c r="A75" s="22">
        <v>7</v>
      </c>
      <c r="B75" s="2" t="s">
        <v>167</v>
      </c>
      <c r="C75" s="61">
        <v>2.5</v>
      </c>
      <c r="D75" s="67">
        <v>2.67670837513498</v>
      </c>
      <c r="E75" s="67">
        <f>C75-D75</f>
        <v>-0.17670837513498006</v>
      </c>
    </row>
    <row r="76" spans="1:5" ht="65.25" customHeight="1">
      <c r="A76" s="22">
        <v>8</v>
      </c>
      <c r="B76" s="2" t="s">
        <v>169</v>
      </c>
      <c r="C76" s="61">
        <v>52.77</v>
      </c>
      <c r="D76" s="67">
        <v>53.7</v>
      </c>
      <c r="E76" s="67">
        <f>C76-D76</f>
        <v>-0.9299999999999997</v>
      </c>
    </row>
    <row r="77" spans="1:5" ht="24.75" customHeight="1">
      <c r="A77" s="43">
        <v>9</v>
      </c>
      <c r="B77" s="2" t="s">
        <v>132</v>
      </c>
      <c r="C77" s="61">
        <v>1811.76562</v>
      </c>
      <c r="D77" s="61">
        <v>1790.2882381745517</v>
      </c>
      <c r="E77" s="67">
        <f>C77-D77</f>
        <v>21.47738182544822</v>
      </c>
    </row>
  </sheetData>
  <sheetProtection/>
  <mergeCells count="6">
    <mergeCell ref="A7:A8"/>
    <mergeCell ref="B7:B8"/>
    <mergeCell ref="C7:E7"/>
    <mergeCell ref="A4:E4"/>
    <mergeCell ref="A5:E5"/>
    <mergeCell ref="C1:E1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60" workbookViewId="0" topLeftCell="A1">
      <selection activeCell="P9" sqref="O9:P9"/>
    </sheetView>
  </sheetViews>
  <sheetFormatPr defaultColWidth="9.140625" defaultRowHeight="15"/>
  <cols>
    <col min="1" max="1" width="6.57421875" style="24" customWidth="1"/>
    <col min="2" max="2" width="38.8515625" style="24" customWidth="1"/>
    <col min="3" max="3" width="14.140625" style="24" customWidth="1"/>
    <col min="4" max="4" width="13.57421875" style="24" customWidth="1"/>
    <col min="5" max="5" width="15.00390625" style="24" customWidth="1"/>
    <col min="6" max="6" width="22.00390625" style="24" customWidth="1"/>
    <col min="7" max="16384" width="9.140625" style="24" customWidth="1"/>
  </cols>
  <sheetData>
    <row r="1" spans="1:5" ht="60.75" customHeight="1">
      <c r="A1" s="3"/>
      <c r="B1" s="3"/>
      <c r="C1" s="79" t="s">
        <v>191</v>
      </c>
      <c r="D1" s="79"/>
      <c r="E1" s="79"/>
    </row>
    <row r="2" spans="1:5" ht="18.75">
      <c r="A2" s="3"/>
      <c r="B2" s="3"/>
      <c r="C2" s="3"/>
      <c r="D2" s="3"/>
      <c r="E2" s="3"/>
    </row>
    <row r="3" spans="1:5" ht="18.75">
      <c r="A3" s="25"/>
      <c r="B3" s="25"/>
      <c r="C3" s="25"/>
      <c r="D3" s="25"/>
      <c r="E3" s="26"/>
    </row>
    <row r="4" spans="1:5" ht="58.5" customHeight="1">
      <c r="A4" s="80" t="s">
        <v>192</v>
      </c>
      <c r="B4" s="80"/>
      <c r="C4" s="80"/>
      <c r="D4" s="80"/>
      <c r="E4" s="80"/>
    </row>
    <row r="5" spans="1:8" ht="18.75">
      <c r="A5" s="81"/>
      <c r="B5" s="81"/>
      <c r="C5" s="81"/>
      <c r="D5" s="81"/>
      <c r="E5" s="81"/>
      <c r="F5" s="5"/>
      <c r="G5" s="6"/>
      <c r="H5" s="6"/>
    </row>
    <row r="6" spans="1:8" ht="18.75">
      <c r="A6" s="27"/>
      <c r="B6" s="27"/>
      <c r="C6" s="27"/>
      <c r="D6" s="27"/>
      <c r="E6" s="27" t="s">
        <v>57</v>
      </c>
      <c r="F6" s="6"/>
      <c r="G6" s="6"/>
      <c r="H6" s="6"/>
    </row>
    <row r="7" spans="1:5" ht="27.75" customHeight="1">
      <c r="A7" s="82" t="s">
        <v>0</v>
      </c>
      <c r="B7" s="82" t="s">
        <v>48</v>
      </c>
      <c r="C7" s="84" t="s">
        <v>133</v>
      </c>
      <c r="D7" s="85"/>
      <c r="E7" s="82" t="s">
        <v>35</v>
      </c>
    </row>
    <row r="8" spans="1:5" ht="36.75" customHeight="1">
      <c r="A8" s="83"/>
      <c r="B8" s="83"/>
      <c r="C8" s="8" t="s">
        <v>134</v>
      </c>
      <c r="D8" s="8" t="s">
        <v>32</v>
      </c>
      <c r="E8" s="83"/>
    </row>
    <row r="9" spans="1:5" s="28" customFormat="1" ht="15.75">
      <c r="A9" s="8">
        <v>1</v>
      </c>
      <c r="B9" s="8">
        <v>2</v>
      </c>
      <c r="C9" s="8">
        <v>3</v>
      </c>
      <c r="D9" s="8">
        <v>4</v>
      </c>
      <c r="E9" s="8">
        <v>5</v>
      </c>
    </row>
    <row r="10" spans="1:5" ht="94.5">
      <c r="A10" s="8" t="s">
        <v>55</v>
      </c>
      <c r="B10" s="29" t="s">
        <v>49</v>
      </c>
      <c r="C10" s="9">
        <v>0</v>
      </c>
      <c r="D10" s="9">
        <v>0</v>
      </c>
      <c r="E10" s="9">
        <v>0</v>
      </c>
    </row>
    <row r="11" spans="1:5" ht="15.75">
      <c r="A11" s="8" t="s">
        <v>42</v>
      </c>
      <c r="B11" s="30" t="s">
        <v>50</v>
      </c>
      <c r="C11" s="9">
        <v>0</v>
      </c>
      <c r="D11" s="9">
        <v>0</v>
      </c>
      <c r="E11" s="9">
        <v>0</v>
      </c>
    </row>
    <row r="12" spans="1:5" ht="20.25" customHeight="1">
      <c r="A12" s="8" t="s">
        <v>43</v>
      </c>
      <c r="B12" s="30" t="s">
        <v>51</v>
      </c>
      <c r="C12" s="9">
        <v>0</v>
      </c>
      <c r="D12" s="9">
        <v>0</v>
      </c>
      <c r="E12" s="9">
        <v>0</v>
      </c>
    </row>
    <row r="13" spans="1:5" ht="18.75" customHeight="1">
      <c r="A13" s="8">
        <v>4</v>
      </c>
      <c r="B13" s="31" t="s">
        <v>135</v>
      </c>
      <c r="C13" s="9">
        <v>0</v>
      </c>
      <c r="D13" s="9">
        <v>0</v>
      </c>
      <c r="E13" s="9">
        <v>0</v>
      </c>
    </row>
    <row r="14" spans="1:5" ht="22.5" customHeight="1">
      <c r="A14" s="8" t="s">
        <v>45</v>
      </c>
      <c r="B14" s="31" t="s">
        <v>52</v>
      </c>
      <c r="C14" s="9">
        <v>0</v>
      </c>
      <c r="D14" s="9">
        <v>0</v>
      </c>
      <c r="E14" s="9">
        <v>0</v>
      </c>
    </row>
    <row r="15" spans="1:5" ht="15.75">
      <c r="A15" s="8" t="s">
        <v>46</v>
      </c>
      <c r="B15" s="31" t="s">
        <v>136</v>
      </c>
      <c r="C15" s="9">
        <v>0</v>
      </c>
      <c r="D15" s="9">
        <v>0</v>
      </c>
      <c r="E15" s="9">
        <v>0</v>
      </c>
    </row>
    <row r="16" spans="1:5" ht="30" customHeight="1">
      <c r="A16" s="8" t="s">
        <v>47</v>
      </c>
      <c r="B16" s="29" t="s">
        <v>27</v>
      </c>
      <c r="C16" s="9">
        <v>0</v>
      </c>
      <c r="D16" s="9">
        <v>0</v>
      </c>
      <c r="E16" s="9">
        <v>0</v>
      </c>
    </row>
  </sheetData>
  <sheetProtection/>
  <mergeCells count="7">
    <mergeCell ref="C1:E1"/>
    <mergeCell ref="A4:E4"/>
    <mergeCell ref="A5:E5"/>
    <mergeCell ref="A7:A8"/>
    <mergeCell ref="B7:B8"/>
    <mergeCell ref="C7:D7"/>
    <mergeCell ref="E7:E8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J10" sqref="J10"/>
    </sheetView>
  </sheetViews>
  <sheetFormatPr defaultColWidth="9.140625" defaultRowHeight="15" outlineLevelCol="1"/>
  <cols>
    <col min="1" max="1" width="7.421875" style="32" customWidth="1"/>
    <col min="2" max="2" width="38.421875" style="32" customWidth="1"/>
    <col min="3" max="3" width="14.140625" style="32" customWidth="1"/>
    <col min="4" max="4" width="10.7109375" style="32" customWidth="1" outlineLevel="1"/>
    <col min="5" max="5" width="14.140625" style="32" customWidth="1"/>
    <col min="6" max="6" width="27.421875" style="32" customWidth="1"/>
    <col min="7" max="16384" width="9.140625" style="32" customWidth="1"/>
  </cols>
  <sheetData>
    <row r="1" spans="1:5" ht="60" customHeight="1">
      <c r="A1" s="3"/>
      <c r="B1" s="3"/>
      <c r="C1" s="79" t="s">
        <v>188</v>
      </c>
      <c r="D1" s="79"/>
      <c r="E1" s="79"/>
    </row>
    <row r="2" spans="1:6" ht="21.75" customHeight="1">
      <c r="A2" s="3"/>
      <c r="B2" s="3"/>
      <c r="C2" s="3"/>
      <c r="D2" s="3"/>
      <c r="E2" s="3"/>
      <c r="F2" s="5"/>
    </row>
    <row r="3" spans="1:6" ht="70.5" customHeight="1">
      <c r="A3" s="90" t="s">
        <v>187</v>
      </c>
      <c r="B3" s="90"/>
      <c r="C3" s="90"/>
      <c r="D3" s="90"/>
      <c r="E3" s="90"/>
      <c r="F3" s="33"/>
    </row>
    <row r="4" spans="1:6" ht="18.75">
      <c r="A4" s="90"/>
      <c r="B4" s="90"/>
      <c r="C4" s="90"/>
      <c r="D4" s="90"/>
      <c r="E4" s="90"/>
      <c r="F4" s="33"/>
    </row>
    <row r="5" ht="18.75">
      <c r="B5" s="34"/>
    </row>
    <row r="6" spans="1:5" ht="45" customHeight="1">
      <c r="A6" s="35" t="s">
        <v>0</v>
      </c>
      <c r="B6" s="35" t="s">
        <v>28</v>
      </c>
      <c r="C6" s="35" t="s">
        <v>29</v>
      </c>
      <c r="D6" s="91" t="s">
        <v>137</v>
      </c>
      <c r="E6" s="92"/>
    </row>
    <row r="7" spans="1:5" ht="18" customHeight="1">
      <c r="A7" s="35">
        <v>1</v>
      </c>
      <c r="B7" s="35">
        <v>2</v>
      </c>
      <c r="C7" s="35">
        <v>3</v>
      </c>
      <c r="D7" s="93">
        <v>4</v>
      </c>
      <c r="E7" s="94"/>
    </row>
    <row r="8" spans="1:5" ht="31.5">
      <c r="A8" s="35">
        <v>1</v>
      </c>
      <c r="B8" s="36" t="s">
        <v>162</v>
      </c>
      <c r="C8" s="35" t="s">
        <v>159</v>
      </c>
      <c r="D8" s="88">
        <v>7</v>
      </c>
      <c r="E8" s="89"/>
    </row>
    <row r="9" spans="1:5" ht="31.5">
      <c r="A9" s="66">
        <v>2</v>
      </c>
      <c r="B9" s="64" t="s">
        <v>30</v>
      </c>
      <c r="C9" s="66" t="s">
        <v>164</v>
      </c>
      <c r="D9" s="86">
        <v>1051</v>
      </c>
      <c r="E9" s="87"/>
    </row>
    <row r="10" spans="1:5" ht="47.25">
      <c r="A10" s="66">
        <v>3</v>
      </c>
      <c r="B10" s="64" t="s">
        <v>163</v>
      </c>
      <c r="C10" s="66" t="s">
        <v>159</v>
      </c>
      <c r="D10" s="88">
        <v>0</v>
      </c>
      <c r="E10" s="89"/>
    </row>
    <row r="11" spans="1:5" ht="15.75">
      <c r="A11" s="65"/>
      <c r="B11" s="65"/>
      <c r="C11" s="65"/>
      <c r="D11" s="65"/>
      <c r="E11" s="65"/>
    </row>
    <row r="12" spans="1:5" ht="15.75">
      <c r="A12" s="65"/>
      <c r="B12" s="65"/>
      <c r="C12" s="65"/>
      <c r="D12" s="65"/>
      <c r="E12" s="65"/>
    </row>
    <row r="13" spans="1:5" ht="15.75">
      <c r="A13" s="65"/>
      <c r="B13" s="65"/>
      <c r="C13" s="65"/>
      <c r="D13" s="65"/>
      <c r="E13" s="65"/>
    </row>
    <row r="14" spans="1:5" ht="15.75">
      <c r="A14" s="65"/>
      <c r="B14" s="65"/>
      <c r="C14" s="65"/>
      <c r="D14" s="65"/>
      <c r="E14" s="65"/>
    </row>
    <row r="15" spans="1:5" ht="15.75">
      <c r="A15" s="65"/>
      <c r="B15" s="65"/>
      <c r="C15" s="65"/>
      <c r="D15" s="65"/>
      <c r="E15" s="65"/>
    </row>
  </sheetData>
  <sheetProtection/>
  <mergeCells count="8">
    <mergeCell ref="C1:E1"/>
    <mergeCell ref="D9:E9"/>
    <mergeCell ref="D10:E10"/>
    <mergeCell ref="A4:E4"/>
    <mergeCell ref="A3:E3"/>
    <mergeCell ref="D6:E6"/>
    <mergeCell ref="D7:E7"/>
    <mergeCell ref="D8:E8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0">
      <selection activeCell="D11" sqref="D11"/>
    </sheetView>
  </sheetViews>
  <sheetFormatPr defaultColWidth="9.140625" defaultRowHeight="15"/>
  <cols>
    <col min="1" max="1" width="5.8515625" style="37" customWidth="1"/>
    <col min="2" max="2" width="34.7109375" style="37" customWidth="1"/>
    <col min="3" max="3" width="20.7109375" style="37" customWidth="1"/>
    <col min="4" max="4" width="24.7109375" style="37" customWidth="1"/>
    <col min="5" max="16384" width="9.140625" style="37" customWidth="1"/>
  </cols>
  <sheetData>
    <row r="1" spans="1:4" ht="63.75" customHeight="1">
      <c r="A1" s="3"/>
      <c r="B1" s="3"/>
      <c r="C1" s="79" t="s">
        <v>190</v>
      </c>
      <c r="D1" s="79"/>
    </row>
    <row r="2" spans="1:4" ht="18.75">
      <c r="A2" s="3"/>
      <c r="B2" s="3"/>
      <c r="C2" s="3"/>
      <c r="D2" s="3"/>
    </row>
    <row r="3" spans="1:4" ht="57.75" customHeight="1">
      <c r="A3" s="96" t="s">
        <v>189</v>
      </c>
      <c r="B3" s="96"/>
      <c r="C3" s="96"/>
      <c r="D3" s="96"/>
    </row>
    <row r="4" spans="1:4" ht="18.75">
      <c r="A4" s="96"/>
      <c r="B4" s="96"/>
      <c r="C4" s="96"/>
      <c r="D4" s="96"/>
    </row>
    <row r="6" spans="1:4" s="38" customFormat="1" ht="71.25" customHeight="1">
      <c r="A6" s="44" t="s">
        <v>0</v>
      </c>
      <c r="B6" s="44" t="s">
        <v>53</v>
      </c>
      <c r="C6" s="44" t="s">
        <v>29</v>
      </c>
      <c r="D6" s="39" t="s">
        <v>168</v>
      </c>
    </row>
    <row r="7" spans="1:4" s="38" customFormat="1" ht="18.75">
      <c r="A7" s="39">
        <v>1</v>
      </c>
      <c r="B7" s="39">
        <v>2</v>
      </c>
      <c r="C7" s="39">
        <v>3</v>
      </c>
      <c r="D7" s="39">
        <v>4</v>
      </c>
    </row>
    <row r="8" spans="1:4" s="38" customFormat="1" ht="18.75">
      <c r="A8" s="39">
        <v>1</v>
      </c>
      <c r="B8" s="40" t="s">
        <v>165</v>
      </c>
      <c r="C8" s="39"/>
      <c r="D8" s="42"/>
    </row>
    <row r="9" spans="1:4" s="38" customFormat="1" ht="56.25">
      <c r="A9" s="39" t="s">
        <v>3</v>
      </c>
      <c r="B9" s="40" t="s">
        <v>166</v>
      </c>
      <c r="C9" s="39" t="s">
        <v>138</v>
      </c>
      <c r="D9" s="44">
        <v>49.27</v>
      </c>
    </row>
    <row r="10" spans="1:4" ht="57" customHeight="1">
      <c r="A10" s="39" t="s">
        <v>4</v>
      </c>
      <c r="B10" s="40" t="s">
        <v>54</v>
      </c>
      <c r="C10" s="39" t="s">
        <v>138</v>
      </c>
      <c r="D10" s="41">
        <v>49.27</v>
      </c>
    </row>
    <row r="11" ht="15">
      <c r="D11" s="37" t="s">
        <v>193</v>
      </c>
    </row>
    <row r="12" spans="1:4" ht="65.25" customHeight="1">
      <c r="A12" s="95" t="s">
        <v>139</v>
      </c>
      <c r="B12" s="95"/>
      <c r="C12" s="95"/>
      <c r="D12" s="95"/>
    </row>
  </sheetData>
  <sheetProtection/>
  <mergeCells count="4">
    <mergeCell ref="C1:D1"/>
    <mergeCell ref="A12:D12"/>
    <mergeCell ref="A3:D3"/>
    <mergeCell ref="A4:D4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komp2</dc:creator>
  <cp:keywords/>
  <dc:description/>
  <cp:lastModifiedBy>Евпатова</cp:lastModifiedBy>
  <cp:lastPrinted>2014-03-31T05:01:48Z</cp:lastPrinted>
  <dcterms:created xsi:type="dcterms:W3CDTF">2013-09-23T08:42:38Z</dcterms:created>
  <dcterms:modified xsi:type="dcterms:W3CDTF">2014-03-31T05:16:29Z</dcterms:modified>
  <cp:category/>
  <cp:version/>
  <cp:contentType/>
  <cp:contentStatus/>
</cp:coreProperties>
</file>